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NALISIS SS PROB" sheetId="1" r:id="rId1"/>
    <sheet name="PDRB JATIM" sheetId="2" r:id="rId2"/>
    <sheet name="PDRB PROBOLINGGO" sheetId="3" r:id="rId3"/>
    <sheet name="LQ" sheetId="4" r:id="rId4"/>
  </sheets>
  <calcPr calcId="144525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3" i="4"/>
  <c r="G16" i="4"/>
  <c r="G17" i="4"/>
  <c r="G18" i="4"/>
  <c r="G19" i="4"/>
  <c r="G4" i="4"/>
  <c r="G5" i="4"/>
  <c r="G6" i="4"/>
  <c r="G7" i="4"/>
  <c r="G8" i="4"/>
  <c r="G9" i="4"/>
  <c r="G10" i="4"/>
  <c r="G11" i="4"/>
  <c r="G12" i="4"/>
  <c r="G13" i="4"/>
  <c r="G14" i="4"/>
  <c r="G15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G3" i="4"/>
  <c r="F3" i="4"/>
  <c r="E3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3" i="4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</calcChain>
</file>

<file path=xl/sharedStrings.xml><?xml version="1.0" encoding="utf-8"?>
<sst xmlns="http://schemas.openxmlformats.org/spreadsheetml/2006/main" count="208" uniqueCount="55">
  <si>
    <t>Tabel 1</t>
  </si>
  <si>
    <t>PRODUK DOMESTIK REGIONAL BRUTO (PDRB) PROVINSI JAWA TIMUR DAN KABUPATEN TULUNGAGUNG</t>
  </si>
  <si>
    <t>NO.</t>
  </si>
  <si>
    <t>Sektor Industri</t>
  </si>
  <si>
    <t>PDRB Provinsi Jawa Timur</t>
  </si>
  <si>
    <t>A</t>
  </si>
  <si>
    <t>Pertanian, Kehutanan dan Perikanan</t>
  </si>
  <si>
    <t>B</t>
  </si>
  <si>
    <t>Pertambangan dan Penggalian</t>
  </si>
  <si>
    <t>C</t>
  </si>
  <si>
    <t>Indusrti Pengolahan</t>
  </si>
  <si>
    <t>D</t>
  </si>
  <si>
    <t>Pengadaan Listirk dan Gas</t>
  </si>
  <si>
    <t>E</t>
  </si>
  <si>
    <t>Pengadaan air, Pengelolaan Sampah, Limbah</t>
  </si>
  <si>
    <t>F</t>
  </si>
  <si>
    <t>Kontruksi</t>
  </si>
  <si>
    <t>G</t>
  </si>
  <si>
    <t>Perdagangan Besar dan Eceran, Reprasi Mobil</t>
  </si>
  <si>
    <t>H</t>
  </si>
  <si>
    <t>Transportasi dan Pergudangan</t>
  </si>
  <si>
    <t>I</t>
  </si>
  <si>
    <t>Penyediaan Akomodasi dan Makan Minum</t>
  </si>
  <si>
    <t>J</t>
  </si>
  <si>
    <t>Informasi dan Komunikasi</t>
  </si>
  <si>
    <t>K</t>
  </si>
  <si>
    <t>Jasa Keuangan dan Asuransi</t>
  </si>
  <si>
    <t>L</t>
  </si>
  <si>
    <t xml:space="preserve">Real Estate </t>
  </si>
  <si>
    <t>M,N</t>
  </si>
  <si>
    <t>Jasa Perusahaan</t>
  </si>
  <si>
    <t>O</t>
  </si>
  <si>
    <t>Adm, Pemerintahan, Pertahanan dan Jaminan sosial Wajib</t>
  </si>
  <si>
    <t>P</t>
  </si>
  <si>
    <t>Jasa Pendidikan</t>
  </si>
  <si>
    <t>Q</t>
  </si>
  <si>
    <t>Jasa Kesehatan dan Kegiatan Sosial</t>
  </si>
  <si>
    <t>R,S,T,U</t>
  </si>
  <si>
    <t>Jasa Lainya</t>
  </si>
  <si>
    <t>PRODUK DOEMSTIK REGIONAL BRUTO</t>
  </si>
  <si>
    <t>PDRB TANPA MIGAS</t>
  </si>
  <si>
    <t>PDRB Kabupaten Probolinggo</t>
  </si>
  <si>
    <t>KABUPATEN PROBOLINGGO</t>
  </si>
  <si>
    <t>Tabel 2</t>
  </si>
  <si>
    <t>Analisis Shift-Share Klasik Untuk Kabupaten Tulungagung 2016-2020</t>
  </si>
  <si>
    <t xml:space="preserve">No. </t>
  </si>
  <si>
    <t>KPN</t>
  </si>
  <si>
    <t>KPP</t>
  </si>
  <si>
    <t>KPPW</t>
  </si>
  <si>
    <t>PE</t>
  </si>
  <si>
    <t>Probolinggo 2016-2020</t>
  </si>
  <si>
    <t>PDRB PROVINSI JAWA TIMUR TAHUN</t>
  </si>
  <si>
    <t>RATA-RATA</t>
  </si>
  <si>
    <t>PDRB KAB PROBOLINGGO TAHUN</t>
  </si>
  <si>
    <t>LQ&lt;1 BASIS = LQ&gt;1 NON BASIS(BUKAN SEKTOR UNGGULAN)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</si>
</sst>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7" xfId="0" applyNumberFormat="1" applyFill="1" applyBorder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E3" workbookViewId="0">
      <selection activeCell="M26" sqref="M26"/>
    </sheetView>
  </sheetViews>
  <sheetFormatPr defaultRowHeight="15" x14ac:dyDescent="0.25"/>
  <cols>
    <col min="2" max="2" width="55.28515625" customWidth="1"/>
    <col min="3" max="3" width="18" customWidth="1"/>
    <col min="4" max="4" width="14.140625" customWidth="1"/>
    <col min="5" max="5" width="15.7109375" customWidth="1"/>
    <col min="6" max="6" width="13.7109375" customWidth="1"/>
    <col min="9" max="9" width="52" customWidth="1"/>
    <col min="10" max="10" width="19.140625" customWidth="1"/>
    <col min="11" max="11" width="18" customWidth="1"/>
    <col min="12" max="12" width="15.140625" customWidth="1"/>
    <col min="13" max="13" width="29.425781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H1" s="7" t="s">
        <v>43</v>
      </c>
      <c r="I1" s="7"/>
      <c r="J1" s="7"/>
      <c r="K1" s="7"/>
      <c r="L1" s="7"/>
      <c r="M1" s="7"/>
    </row>
    <row r="2" spans="1:13" x14ac:dyDescent="0.25">
      <c r="A2" s="1" t="s">
        <v>1</v>
      </c>
      <c r="B2" s="1"/>
      <c r="C2" s="1" t="s">
        <v>42</v>
      </c>
      <c r="D2" s="1"/>
      <c r="E2" s="1"/>
      <c r="F2" s="1"/>
      <c r="H2" s="7" t="s">
        <v>44</v>
      </c>
      <c r="I2" s="7"/>
      <c r="J2" s="7" t="s">
        <v>50</v>
      </c>
      <c r="K2" s="7"/>
      <c r="L2" s="7"/>
      <c r="M2" s="7"/>
    </row>
    <row r="3" spans="1:13" x14ac:dyDescent="0.25">
      <c r="H3" s="6"/>
      <c r="I3" s="6"/>
      <c r="J3" s="6"/>
      <c r="K3" s="6"/>
      <c r="L3" s="6"/>
      <c r="M3" s="6"/>
    </row>
    <row r="4" spans="1:13" x14ac:dyDescent="0.25">
      <c r="A4" s="28" t="s">
        <v>2</v>
      </c>
      <c r="B4" s="28" t="s">
        <v>3</v>
      </c>
      <c r="C4" s="26" t="s">
        <v>4</v>
      </c>
      <c r="D4" s="27"/>
      <c r="E4" s="26" t="s">
        <v>41</v>
      </c>
      <c r="F4" s="27"/>
      <c r="H4" s="8" t="s">
        <v>45</v>
      </c>
      <c r="I4" s="28" t="s">
        <v>3</v>
      </c>
      <c r="J4" s="8" t="s">
        <v>46</v>
      </c>
      <c r="K4" s="8" t="s">
        <v>47</v>
      </c>
      <c r="L4" s="8" t="s">
        <v>48</v>
      </c>
      <c r="M4" s="8" t="s">
        <v>49</v>
      </c>
    </row>
    <row r="5" spans="1:13" x14ac:dyDescent="0.25">
      <c r="A5" s="29"/>
      <c r="B5" s="29"/>
      <c r="C5" s="2">
        <v>2016</v>
      </c>
      <c r="D5" s="2">
        <v>2020</v>
      </c>
      <c r="E5" s="2">
        <v>2016</v>
      </c>
      <c r="F5" s="2">
        <v>2020</v>
      </c>
      <c r="H5" s="9"/>
      <c r="I5" s="29"/>
      <c r="J5" s="8"/>
      <c r="K5" s="8"/>
      <c r="L5" s="8"/>
      <c r="M5" s="8"/>
    </row>
    <row r="6" spans="1:13" x14ac:dyDescent="0.25">
      <c r="A6" s="2" t="s">
        <v>5</v>
      </c>
      <c r="B6" s="2" t="s">
        <v>6</v>
      </c>
      <c r="C6" s="3">
        <v>164763</v>
      </c>
      <c r="D6" s="3">
        <v>167304</v>
      </c>
      <c r="E6" s="5">
        <v>7358.5</v>
      </c>
      <c r="F6" s="5">
        <v>7280</v>
      </c>
      <c r="H6" s="8" t="s">
        <v>5</v>
      </c>
      <c r="I6" s="8" t="s">
        <v>6</v>
      </c>
      <c r="J6" s="8">
        <f>(($D$23/$C$23)-1)*100</f>
        <v>14.574566099753472</v>
      </c>
      <c r="K6" s="10">
        <f>((D6/C6)-($D$23/$C$23))*100</f>
        <v>-13.032350917946879</v>
      </c>
      <c r="L6" s="11">
        <f>((F6/E6)-(D6/C6))*100</f>
        <v>-2.609008685917491</v>
      </c>
      <c r="M6" s="8">
        <f>J6+K6+L6</f>
        <v>-1.0667935041108976</v>
      </c>
    </row>
    <row r="7" spans="1:13" x14ac:dyDescent="0.25">
      <c r="A7" s="2" t="s">
        <v>7</v>
      </c>
      <c r="B7" s="2" t="s">
        <v>8</v>
      </c>
      <c r="C7" s="3">
        <v>75025</v>
      </c>
      <c r="D7" s="3">
        <v>80287</v>
      </c>
      <c r="E7" s="2">
        <v>503</v>
      </c>
      <c r="F7" s="2">
        <v>493.4</v>
      </c>
      <c r="H7" s="8" t="s">
        <v>7</v>
      </c>
      <c r="I7" s="8" t="s">
        <v>8</v>
      </c>
      <c r="J7" s="20">
        <f t="shared" ref="J7:J23" si="0">(($D$23/$C$23)-1)*100</f>
        <v>14.574566099753472</v>
      </c>
      <c r="K7" s="10">
        <f t="shared" ref="K7:K22" si="1">((D7/C7)-($D$23/$C$23))*100</f>
        <v>-7.5609039871243455</v>
      </c>
      <c r="L7" s="11">
        <f t="shared" ref="L7:L22" si="2">((F7/E7)-(D7/C7))*100</f>
        <v>-8.9222108203826149</v>
      </c>
      <c r="M7" s="20">
        <f t="shared" ref="M7:M22" si="3">J7+K7+L7</f>
        <v>-1.9085487077534884</v>
      </c>
    </row>
    <row r="8" spans="1:13" x14ac:dyDescent="0.25">
      <c r="A8" s="2" t="s">
        <v>9</v>
      </c>
      <c r="B8" s="2" t="s">
        <v>10</v>
      </c>
      <c r="C8" s="3">
        <v>410741</v>
      </c>
      <c r="D8" s="3">
        <v>488594</v>
      </c>
      <c r="E8" s="5">
        <v>4575.8999999999996</v>
      </c>
      <c r="F8" s="5">
        <v>5820.8</v>
      </c>
      <c r="H8" s="8" t="s">
        <v>9</v>
      </c>
      <c r="I8" s="8" t="s">
        <v>10</v>
      </c>
      <c r="J8" s="20">
        <f t="shared" si="0"/>
        <v>14.574566099753472</v>
      </c>
      <c r="K8" s="23">
        <f t="shared" si="1"/>
        <v>4.3797140914132227</v>
      </c>
      <c r="L8" s="24">
        <f t="shared" si="2"/>
        <v>8.2512968537862275</v>
      </c>
      <c r="M8" s="20">
        <f t="shared" si="3"/>
        <v>27.205577044952925</v>
      </c>
    </row>
    <row r="9" spans="1:13" x14ac:dyDescent="0.25">
      <c r="A9" s="2" t="s">
        <v>11</v>
      </c>
      <c r="B9" s="2" t="s">
        <v>12</v>
      </c>
      <c r="C9" s="4">
        <v>4484</v>
      </c>
      <c r="D9" s="3">
        <v>4452</v>
      </c>
      <c r="E9" s="2">
        <v>201.4</v>
      </c>
      <c r="F9" s="2">
        <v>234.2</v>
      </c>
      <c r="H9" s="8" t="s">
        <v>11</v>
      </c>
      <c r="I9" s="8" t="s">
        <v>12</v>
      </c>
      <c r="J9" s="20">
        <f t="shared" si="0"/>
        <v>14.574566099753472</v>
      </c>
      <c r="K9" s="10">
        <f t="shared" si="1"/>
        <v>-15.28821462785338</v>
      </c>
      <c r="L9" s="24">
        <f t="shared" si="2"/>
        <v>16.999646542002576</v>
      </c>
      <c r="M9" s="20">
        <f t="shared" si="3"/>
        <v>16.28599801390267</v>
      </c>
    </row>
    <row r="10" spans="1:13" x14ac:dyDescent="0.25">
      <c r="A10" s="2" t="s">
        <v>13</v>
      </c>
      <c r="B10" s="2" t="s">
        <v>14</v>
      </c>
      <c r="C10" s="3">
        <v>1367</v>
      </c>
      <c r="D10" s="3">
        <v>1667</v>
      </c>
      <c r="E10" s="2">
        <v>23.9</v>
      </c>
      <c r="F10" s="2">
        <v>28.1</v>
      </c>
      <c r="H10" s="8" t="s">
        <v>13</v>
      </c>
      <c r="I10" s="8" t="s">
        <v>14</v>
      </c>
      <c r="J10" s="20">
        <f t="shared" si="0"/>
        <v>14.574566099753472</v>
      </c>
      <c r="K10" s="23">
        <f t="shared" si="1"/>
        <v>7.3713007619875759</v>
      </c>
      <c r="L10" s="11">
        <f t="shared" si="2"/>
        <v>-4.3726451044188597</v>
      </c>
      <c r="M10" s="20">
        <f t="shared" si="3"/>
        <v>17.573221757322187</v>
      </c>
    </row>
    <row r="11" spans="1:13" x14ac:dyDescent="0.25">
      <c r="A11" s="2" t="s">
        <v>15</v>
      </c>
      <c r="B11" s="2" t="s">
        <v>16</v>
      </c>
      <c r="C11" s="3">
        <v>127335</v>
      </c>
      <c r="D11" s="3">
        <v>148652</v>
      </c>
      <c r="E11" s="5">
        <v>1434.3</v>
      </c>
      <c r="F11" s="5">
        <v>1716.9</v>
      </c>
      <c r="H11" s="8" t="s">
        <v>15</v>
      </c>
      <c r="I11" s="8" t="s">
        <v>16</v>
      </c>
      <c r="J11" s="20">
        <f t="shared" si="0"/>
        <v>14.574566099753472</v>
      </c>
      <c r="K11" s="23">
        <f t="shared" si="1"/>
        <v>2.1663142552156955</v>
      </c>
      <c r="L11" s="24">
        <f t="shared" si="2"/>
        <v>2.9621106510965278</v>
      </c>
      <c r="M11" s="20">
        <f t="shared" si="3"/>
        <v>19.702991006065695</v>
      </c>
    </row>
    <row r="12" spans="1:13" x14ac:dyDescent="0.25">
      <c r="A12" s="2" t="s">
        <v>17</v>
      </c>
      <c r="B12" s="2" t="s">
        <v>18</v>
      </c>
      <c r="C12" s="3">
        <v>257127</v>
      </c>
      <c r="D12" s="3">
        <v>289800</v>
      </c>
      <c r="E12" s="5">
        <v>2576.1999999999998</v>
      </c>
      <c r="F12" s="5">
        <v>2879.8</v>
      </c>
      <c r="H12" s="8" t="s">
        <v>17</v>
      </c>
      <c r="I12" s="8" t="s">
        <v>18</v>
      </c>
      <c r="J12" s="20">
        <f t="shared" si="0"/>
        <v>14.574566099753472</v>
      </c>
      <c r="K12" s="10">
        <f t="shared" si="1"/>
        <v>-1.8676158378206464</v>
      </c>
      <c r="L12" s="11">
        <f t="shared" si="2"/>
        <v>-0.92215094510958995</v>
      </c>
      <c r="M12" s="20">
        <f t="shared" si="3"/>
        <v>11.784799316823236</v>
      </c>
    </row>
    <row r="13" spans="1:13" x14ac:dyDescent="0.25">
      <c r="A13" s="2" t="s">
        <v>19</v>
      </c>
      <c r="B13" s="2" t="s">
        <v>20</v>
      </c>
      <c r="C13" s="3">
        <v>41115</v>
      </c>
      <c r="D13" s="3">
        <v>43060</v>
      </c>
      <c r="E13" s="2">
        <v>176.4</v>
      </c>
      <c r="F13" s="2">
        <v>212.2</v>
      </c>
      <c r="H13" s="8" t="s">
        <v>19</v>
      </c>
      <c r="I13" s="8" t="s">
        <v>20</v>
      </c>
      <c r="J13" s="20">
        <f t="shared" si="0"/>
        <v>14.574566099753472</v>
      </c>
      <c r="K13" s="10">
        <f t="shared" si="1"/>
        <v>-9.8439325110389007</v>
      </c>
      <c r="L13" s="24">
        <f t="shared" si="2"/>
        <v>15.564150991784276</v>
      </c>
      <c r="M13" s="20">
        <f t="shared" si="3"/>
        <v>20.294784580498849</v>
      </c>
    </row>
    <row r="14" spans="1:13" x14ac:dyDescent="0.25">
      <c r="A14" s="2" t="s">
        <v>21</v>
      </c>
      <c r="B14" s="2" t="s">
        <v>22</v>
      </c>
      <c r="C14" s="3">
        <v>73398</v>
      </c>
      <c r="D14" s="3">
        <v>83539</v>
      </c>
      <c r="E14" s="2">
        <v>301.3</v>
      </c>
      <c r="F14" s="2">
        <v>330.5</v>
      </c>
      <c r="H14" s="8" t="s">
        <v>21</v>
      </c>
      <c r="I14" s="8" t="s">
        <v>22</v>
      </c>
      <c r="J14" s="20">
        <f t="shared" si="0"/>
        <v>14.574566099753472</v>
      </c>
      <c r="K14" s="10">
        <f t="shared" si="1"/>
        <v>-0.75811333537296743</v>
      </c>
      <c r="L14" s="11">
        <f t="shared" si="2"/>
        <v>-4.1251152270423086</v>
      </c>
      <c r="M14" s="20">
        <f t="shared" si="3"/>
        <v>9.691337537338196</v>
      </c>
    </row>
    <row r="15" spans="1:13" x14ac:dyDescent="0.25">
      <c r="A15" s="2" t="s">
        <v>23</v>
      </c>
      <c r="B15" s="2" t="s">
        <v>24</v>
      </c>
      <c r="C15" s="3">
        <v>79217</v>
      </c>
      <c r="D15" s="3">
        <v>106613</v>
      </c>
      <c r="E15" s="5">
        <v>676.3</v>
      </c>
      <c r="F15" s="5">
        <v>889.1</v>
      </c>
      <c r="H15" s="8" t="s">
        <v>23</v>
      </c>
      <c r="I15" s="8" t="s">
        <v>24</v>
      </c>
      <c r="J15" s="20">
        <f t="shared" si="0"/>
        <v>14.574566099753472</v>
      </c>
      <c r="K15" s="23">
        <f t="shared" si="1"/>
        <v>20.008919768178913</v>
      </c>
      <c r="L15" s="11">
        <f t="shared" si="2"/>
        <v>-3.1181598291921686</v>
      </c>
      <c r="M15" s="20">
        <f t="shared" si="3"/>
        <v>31.465326038740212</v>
      </c>
    </row>
    <row r="16" spans="1:13" x14ac:dyDescent="0.25">
      <c r="A16" s="2" t="s">
        <v>25</v>
      </c>
      <c r="B16" s="2" t="s">
        <v>26</v>
      </c>
      <c r="C16" s="3">
        <v>37159</v>
      </c>
      <c r="D16" s="3">
        <v>41449</v>
      </c>
      <c r="E16" s="2">
        <v>387</v>
      </c>
      <c r="F16" s="2">
        <v>434</v>
      </c>
      <c r="H16" s="8" t="s">
        <v>25</v>
      </c>
      <c r="I16" s="8" t="s">
        <v>26</v>
      </c>
      <c r="J16" s="20">
        <f t="shared" si="0"/>
        <v>14.574566099753472</v>
      </c>
      <c r="K16" s="10">
        <f t="shared" si="1"/>
        <v>-3.0295837267079184</v>
      </c>
      <c r="L16" s="24">
        <f t="shared" si="2"/>
        <v>0.59972046933169931</v>
      </c>
      <c r="M16" s="20">
        <f t="shared" si="3"/>
        <v>12.144702842377253</v>
      </c>
    </row>
    <row r="17" spans="1:13" x14ac:dyDescent="0.25">
      <c r="A17" s="2" t="s">
        <v>27</v>
      </c>
      <c r="B17" s="2" t="s">
        <v>28</v>
      </c>
      <c r="C17" s="3">
        <v>24299</v>
      </c>
      <c r="D17" s="3">
        <v>29566</v>
      </c>
      <c r="E17" s="2">
        <v>499.2</v>
      </c>
      <c r="F17" s="2">
        <v>585.29999999999995</v>
      </c>
      <c r="H17" s="8" t="s">
        <v>27</v>
      </c>
      <c r="I17" s="8" t="s">
        <v>28</v>
      </c>
      <c r="J17" s="20">
        <f t="shared" si="0"/>
        <v>14.574566099753472</v>
      </c>
      <c r="K17" s="23">
        <f t="shared" si="1"/>
        <v>7.1012230273711063</v>
      </c>
      <c r="L17" s="11">
        <f t="shared" si="2"/>
        <v>-4.4281929732784331</v>
      </c>
      <c r="M17" s="20">
        <f t="shared" si="3"/>
        <v>17.247596153846146</v>
      </c>
    </row>
    <row r="18" spans="1:13" x14ac:dyDescent="0.25">
      <c r="A18" s="2" t="s">
        <v>29</v>
      </c>
      <c r="B18" s="2" t="s">
        <v>30</v>
      </c>
      <c r="C18" s="3">
        <v>10885</v>
      </c>
      <c r="D18" s="3">
        <v>12180</v>
      </c>
      <c r="E18" s="2">
        <v>66.400000000000006</v>
      </c>
      <c r="F18" s="2">
        <v>73.599999999999994</v>
      </c>
      <c r="H18" s="8" t="s">
        <v>29</v>
      </c>
      <c r="I18" s="8" t="s">
        <v>30</v>
      </c>
      <c r="J18" s="20">
        <f t="shared" si="0"/>
        <v>14.574566099753472</v>
      </c>
      <c r="K18" s="10">
        <f t="shared" si="1"/>
        <v>-2.6774599904287211</v>
      </c>
      <c r="L18" s="11">
        <f t="shared" si="2"/>
        <v>-1.053732615348868</v>
      </c>
      <c r="M18" s="20">
        <f t="shared" si="3"/>
        <v>10.843373493975882</v>
      </c>
    </row>
    <row r="19" spans="1:13" x14ac:dyDescent="0.25">
      <c r="A19" s="2" t="s">
        <v>31</v>
      </c>
      <c r="B19" s="2" t="s">
        <v>32</v>
      </c>
      <c r="C19" s="3">
        <v>31668</v>
      </c>
      <c r="D19" s="3">
        <v>34849</v>
      </c>
      <c r="E19" s="2">
        <v>659</v>
      </c>
      <c r="F19" s="2">
        <v>718.4</v>
      </c>
      <c r="H19" s="8" t="s">
        <v>31</v>
      </c>
      <c r="I19" s="8" t="s">
        <v>32</v>
      </c>
      <c r="J19" s="20">
        <f t="shared" si="0"/>
        <v>14.574566099753472</v>
      </c>
      <c r="K19" s="10">
        <f t="shared" si="1"/>
        <v>-4.5297258824994691</v>
      </c>
      <c r="L19" s="11">
        <f t="shared" si="2"/>
        <v>-1.0311831611083289</v>
      </c>
      <c r="M19" s="20">
        <f t="shared" si="3"/>
        <v>9.0136570561456733</v>
      </c>
    </row>
    <row r="20" spans="1:13" x14ac:dyDescent="0.25">
      <c r="A20" s="2" t="s">
        <v>33</v>
      </c>
      <c r="B20" s="2" t="s">
        <v>34</v>
      </c>
      <c r="C20" s="3">
        <v>37439</v>
      </c>
      <c r="D20" s="3">
        <v>45760</v>
      </c>
      <c r="E20" s="5">
        <v>535.79999999999995</v>
      </c>
      <c r="F20" s="5">
        <v>642</v>
      </c>
      <c r="H20" s="8" t="s">
        <v>33</v>
      </c>
      <c r="I20" s="8" t="s">
        <v>34</v>
      </c>
      <c r="J20" s="20">
        <f t="shared" si="0"/>
        <v>14.574566099753472</v>
      </c>
      <c r="K20" s="23">
        <f t="shared" si="1"/>
        <v>7.6509206920946093</v>
      </c>
      <c r="L20" s="11">
        <f t="shared" si="2"/>
        <v>-2.4046581244348664</v>
      </c>
      <c r="M20" s="20">
        <f t="shared" si="3"/>
        <v>19.820828667413213</v>
      </c>
    </row>
    <row r="21" spans="1:13" x14ac:dyDescent="0.25">
      <c r="A21" s="2" t="s">
        <v>35</v>
      </c>
      <c r="B21" s="2" t="s">
        <v>36</v>
      </c>
      <c r="C21" s="3">
        <v>9245</v>
      </c>
      <c r="D21" s="3">
        <v>12259</v>
      </c>
      <c r="E21" s="2">
        <v>126</v>
      </c>
      <c r="F21" s="2">
        <v>167</v>
      </c>
      <c r="H21" s="8" t="s">
        <v>35</v>
      </c>
      <c r="I21" s="8" t="s">
        <v>36</v>
      </c>
      <c r="J21" s="20">
        <f t="shared" si="0"/>
        <v>14.574566099753472</v>
      </c>
      <c r="K21" s="23">
        <f t="shared" si="1"/>
        <v>18.0268400657414</v>
      </c>
      <c r="L21" s="11">
        <f t="shared" si="2"/>
        <v>-6.1723625812337701E-2</v>
      </c>
      <c r="M21" s="20">
        <f t="shared" si="3"/>
        <v>32.539682539682531</v>
      </c>
    </row>
    <row r="22" spans="1:13" x14ac:dyDescent="0.25">
      <c r="A22" s="2" t="s">
        <v>37</v>
      </c>
      <c r="B22" s="2" t="s">
        <v>38</v>
      </c>
      <c r="C22" s="3">
        <v>20298</v>
      </c>
      <c r="D22" s="3">
        <v>20389</v>
      </c>
      <c r="E22" s="2">
        <v>403.4</v>
      </c>
      <c r="F22" s="2">
        <v>392.8</v>
      </c>
      <c r="H22" s="8" t="s">
        <v>37</v>
      </c>
      <c r="I22" s="8" t="s">
        <v>38</v>
      </c>
      <c r="J22" s="20">
        <f t="shared" si="0"/>
        <v>14.574566099753472</v>
      </c>
      <c r="K22" s="10">
        <f t="shared" si="1"/>
        <v>-14.126246068223281</v>
      </c>
      <c r="L22" s="11">
        <f t="shared" si="2"/>
        <v>-3.0759848803155077</v>
      </c>
      <c r="M22" s="20">
        <f t="shared" si="3"/>
        <v>-2.6276648487853169</v>
      </c>
    </row>
    <row r="23" spans="1:13" x14ac:dyDescent="0.25">
      <c r="A23" s="2"/>
      <c r="B23" s="2" t="s">
        <v>39</v>
      </c>
      <c r="C23" s="3">
        <v>1405565</v>
      </c>
      <c r="D23" s="3">
        <v>1610420</v>
      </c>
      <c r="E23" s="5">
        <v>20504.099999999999</v>
      </c>
      <c r="F23" s="5">
        <v>22898.2</v>
      </c>
      <c r="H23" s="8"/>
      <c r="I23" s="8" t="s">
        <v>39</v>
      </c>
      <c r="J23" s="20">
        <f t="shared" si="0"/>
        <v>14.574566099753472</v>
      </c>
      <c r="K23" s="8"/>
      <c r="L23" s="8"/>
      <c r="M23" s="8"/>
    </row>
    <row r="24" spans="1:13" x14ac:dyDescent="0.25">
      <c r="A24" s="2"/>
      <c r="B24" s="2" t="s">
        <v>40</v>
      </c>
      <c r="C24" s="2"/>
      <c r="D24" s="2"/>
      <c r="E24" s="5"/>
      <c r="F24" s="2"/>
      <c r="H24" s="8"/>
      <c r="I24" s="8"/>
      <c r="J24" s="8"/>
      <c r="K24" s="8"/>
      <c r="L24" s="8"/>
      <c r="M24" s="8"/>
    </row>
  </sheetData>
  <mergeCells count="5">
    <mergeCell ref="C4:D4"/>
    <mergeCell ref="E4:F4"/>
    <mergeCell ref="B4:B5"/>
    <mergeCell ref="A4:A5"/>
    <mergeCell ref="I4:I5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H21"/>
    </sheetView>
  </sheetViews>
  <sheetFormatPr defaultRowHeight="15" x14ac:dyDescent="0.25"/>
  <cols>
    <col min="2" max="2" width="58" customWidth="1"/>
    <col min="8" max="8" width="19.42578125" customWidth="1"/>
  </cols>
  <sheetData>
    <row r="1" spans="1:8" x14ac:dyDescent="0.25">
      <c r="A1" s="28" t="s">
        <v>2</v>
      </c>
      <c r="B1" s="28" t="s">
        <v>3</v>
      </c>
      <c r="C1" s="26" t="s">
        <v>51</v>
      </c>
      <c r="D1" s="30"/>
      <c r="E1" s="30"/>
      <c r="F1" s="30"/>
      <c r="G1" s="30"/>
      <c r="H1" s="27"/>
    </row>
    <row r="2" spans="1:8" x14ac:dyDescent="0.25">
      <c r="A2" s="29"/>
      <c r="B2" s="29"/>
      <c r="C2" s="12">
        <v>2016</v>
      </c>
      <c r="D2" s="12">
        <v>2017</v>
      </c>
      <c r="E2" s="12">
        <v>2018</v>
      </c>
      <c r="F2" s="12">
        <v>2019</v>
      </c>
      <c r="G2" s="12">
        <v>2020</v>
      </c>
      <c r="H2" s="12" t="s">
        <v>52</v>
      </c>
    </row>
    <row r="3" spans="1:8" x14ac:dyDescent="0.25">
      <c r="A3" s="12" t="s">
        <v>5</v>
      </c>
      <c r="B3" s="12" t="s">
        <v>6</v>
      </c>
      <c r="C3" s="13">
        <v>164763</v>
      </c>
      <c r="D3" s="13">
        <v>167361</v>
      </c>
      <c r="E3" s="13">
        <v>163800</v>
      </c>
      <c r="F3" s="13">
        <v>165738</v>
      </c>
      <c r="G3" s="13">
        <v>167304</v>
      </c>
      <c r="H3" s="12"/>
    </row>
    <row r="4" spans="1:8" x14ac:dyDescent="0.25">
      <c r="A4" s="12" t="s">
        <v>7</v>
      </c>
      <c r="B4" s="12" t="s">
        <v>8</v>
      </c>
      <c r="C4" s="13">
        <v>75025</v>
      </c>
      <c r="D4" s="13">
        <v>80636</v>
      </c>
      <c r="E4" s="13">
        <v>82574</v>
      </c>
      <c r="F4" s="13">
        <v>83788</v>
      </c>
      <c r="G4" s="13">
        <v>80287</v>
      </c>
      <c r="H4" s="12"/>
    </row>
    <row r="5" spans="1:8" x14ac:dyDescent="0.25">
      <c r="A5" s="12" t="s">
        <v>9</v>
      </c>
      <c r="B5" s="12" t="s">
        <v>10</v>
      </c>
      <c r="C5" s="13">
        <v>410741</v>
      </c>
      <c r="D5" s="13">
        <v>434114</v>
      </c>
      <c r="E5" s="13">
        <v>466908</v>
      </c>
      <c r="F5" s="13">
        <v>498875</v>
      </c>
      <c r="G5" s="13">
        <v>488594</v>
      </c>
      <c r="H5" s="12"/>
    </row>
    <row r="6" spans="1:8" x14ac:dyDescent="0.25">
      <c r="A6" s="12" t="s">
        <v>11</v>
      </c>
      <c r="B6" s="12" t="s">
        <v>12</v>
      </c>
      <c r="C6" s="14">
        <v>4484</v>
      </c>
      <c r="D6" s="13">
        <v>4600</v>
      </c>
      <c r="E6" s="13">
        <v>4499</v>
      </c>
      <c r="F6" s="13">
        <v>4561</v>
      </c>
      <c r="G6" s="13">
        <v>4452</v>
      </c>
      <c r="H6" s="12"/>
    </row>
    <row r="7" spans="1:8" x14ac:dyDescent="0.25">
      <c r="A7" s="12" t="s">
        <v>13</v>
      </c>
      <c r="B7" s="12" t="s">
        <v>14</v>
      </c>
      <c r="C7" s="13">
        <v>1367</v>
      </c>
      <c r="D7" s="14">
        <v>1455</v>
      </c>
      <c r="E7" s="14">
        <v>1515</v>
      </c>
      <c r="F7" s="13">
        <v>1587</v>
      </c>
      <c r="G7" s="13">
        <v>1667</v>
      </c>
      <c r="H7" s="12"/>
    </row>
    <row r="8" spans="1:8" x14ac:dyDescent="0.25">
      <c r="A8" s="12" t="s">
        <v>15</v>
      </c>
      <c r="B8" s="12" t="s">
        <v>16</v>
      </c>
      <c r="C8" s="13">
        <v>127335</v>
      </c>
      <c r="D8" s="13">
        <v>136136</v>
      </c>
      <c r="E8" s="13">
        <v>145140</v>
      </c>
      <c r="F8" s="13">
        <v>153690</v>
      </c>
      <c r="G8" s="13">
        <v>148652</v>
      </c>
      <c r="H8" s="12"/>
    </row>
    <row r="9" spans="1:8" x14ac:dyDescent="0.25">
      <c r="A9" s="12" t="s">
        <v>17</v>
      </c>
      <c r="B9" s="12" t="s">
        <v>18</v>
      </c>
      <c r="C9" s="13">
        <v>257127</v>
      </c>
      <c r="D9" s="13">
        <v>273213</v>
      </c>
      <c r="E9" s="13">
        <v>290136</v>
      </c>
      <c r="F9" s="13">
        <v>307441</v>
      </c>
      <c r="G9" s="13">
        <v>289800</v>
      </c>
      <c r="H9" s="12"/>
    </row>
    <row r="10" spans="1:8" x14ac:dyDescent="0.25">
      <c r="A10" s="12" t="s">
        <v>19</v>
      </c>
      <c r="B10" s="12" t="s">
        <v>20</v>
      </c>
      <c r="C10" s="13">
        <v>41115</v>
      </c>
      <c r="D10" s="13">
        <v>43835</v>
      </c>
      <c r="E10" s="13">
        <v>46712</v>
      </c>
      <c r="F10" s="13">
        <v>48471</v>
      </c>
      <c r="G10" s="13">
        <v>43060</v>
      </c>
      <c r="H10" s="12"/>
    </row>
    <row r="11" spans="1:8" x14ac:dyDescent="0.25">
      <c r="A11" s="12" t="s">
        <v>21</v>
      </c>
      <c r="B11" s="12" t="s">
        <v>22</v>
      </c>
      <c r="C11" s="13">
        <v>73398</v>
      </c>
      <c r="D11" s="13">
        <v>79202</v>
      </c>
      <c r="E11" s="13">
        <v>85238</v>
      </c>
      <c r="F11" s="13">
        <v>91669</v>
      </c>
      <c r="G11" s="13">
        <v>83539</v>
      </c>
      <c r="H11" s="12"/>
    </row>
    <row r="12" spans="1:8" x14ac:dyDescent="0.25">
      <c r="A12" s="12" t="s">
        <v>23</v>
      </c>
      <c r="B12" s="12" t="s">
        <v>24</v>
      </c>
      <c r="C12" s="13">
        <v>79217</v>
      </c>
      <c r="D12" s="13">
        <v>84699</v>
      </c>
      <c r="E12" s="13">
        <v>90416</v>
      </c>
      <c r="F12" s="13">
        <v>97071</v>
      </c>
      <c r="G12" s="13">
        <v>106613</v>
      </c>
      <c r="H12" s="12"/>
    </row>
    <row r="13" spans="1:8" x14ac:dyDescent="0.25">
      <c r="A13" s="12" t="s">
        <v>25</v>
      </c>
      <c r="B13" s="12" t="s">
        <v>26</v>
      </c>
      <c r="C13" s="13">
        <v>37159</v>
      </c>
      <c r="D13" s="13">
        <v>38065</v>
      </c>
      <c r="E13" s="13">
        <v>39860</v>
      </c>
      <c r="F13" s="13">
        <v>41375</v>
      </c>
      <c r="G13" s="13">
        <v>41449</v>
      </c>
      <c r="H13" s="12"/>
    </row>
    <row r="14" spans="1:8" x14ac:dyDescent="0.25">
      <c r="A14" s="12" t="s">
        <v>27</v>
      </c>
      <c r="B14" s="12" t="s">
        <v>28</v>
      </c>
      <c r="C14" s="13">
        <v>24299</v>
      </c>
      <c r="D14" s="13">
        <v>25248</v>
      </c>
      <c r="E14" s="13">
        <v>26823</v>
      </c>
      <c r="F14" s="13">
        <v>28442</v>
      </c>
      <c r="G14" s="13">
        <v>29566</v>
      </c>
      <c r="H14" s="12"/>
    </row>
    <row r="15" spans="1:8" x14ac:dyDescent="0.25">
      <c r="A15" s="12" t="s">
        <v>29</v>
      </c>
      <c r="B15" s="12" t="s">
        <v>30</v>
      </c>
      <c r="C15" s="13">
        <v>10885</v>
      </c>
      <c r="D15" s="13">
        <v>11487</v>
      </c>
      <c r="E15" s="13">
        <v>12309</v>
      </c>
      <c r="F15" s="13">
        <v>13128</v>
      </c>
      <c r="G15" s="13">
        <v>12180</v>
      </c>
      <c r="H15" s="12"/>
    </row>
    <row r="16" spans="1:8" x14ac:dyDescent="0.25">
      <c r="A16" s="12" t="s">
        <v>31</v>
      </c>
      <c r="B16" s="12" t="s">
        <v>32</v>
      </c>
      <c r="C16" s="13">
        <v>31668</v>
      </c>
      <c r="D16" s="13">
        <v>32370</v>
      </c>
      <c r="E16" s="13">
        <v>33730</v>
      </c>
      <c r="F16" s="13">
        <v>34984</v>
      </c>
      <c r="G16" s="13">
        <v>34849</v>
      </c>
      <c r="H16" s="12"/>
    </row>
    <row r="17" spans="1:8" x14ac:dyDescent="0.25">
      <c r="A17" s="12" t="s">
        <v>33</v>
      </c>
      <c r="B17" s="12" t="s">
        <v>34</v>
      </c>
      <c r="C17" s="13">
        <v>37439</v>
      </c>
      <c r="D17" s="13">
        <v>38932</v>
      </c>
      <c r="E17" s="13">
        <v>41036</v>
      </c>
      <c r="F17" s="13">
        <v>44019</v>
      </c>
      <c r="G17" s="13">
        <v>45760</v>
      </c>
      <c r="H17" s="12"/>
    </row>
    <row r="18" spans="1:8" x14ac:dyDescent="0.25">
      <c r="A18" s="12" t="s">
        <v>35</v>
      </c>
      <c r="B18" s="12" t="s">
        <v>36</v>
      </c>
      <c r="C18" s="13">
        <v>9245</v>
      </c>
      <c r="D18" s="13">
        <v>9744</v>
      </c>
      <c r="E18" s="13">
        <v>10486</v>
      </c>
      <c r="F18" s="13">
        <v>11278</v>
      </c>
      <c r="G18" s="13">
        <v>12259</v>
      </c>
      <c r="H18" s="12"/>
    </row>
    <row r="19" spans="1:8" x14ac:dyDescent="0.25">
      <c r="A19" s="12" t="s">
        <v>37</v>
      </c>
      <c r="B19" s="12" t="s">
        <v>38</v>
      </c>
      <c r="C19" s="13">
        <v>20298</v>
      </c>
      <c r="D19" s="13">
        <v>21204</v>
      </c>
      <c r="E19" s="13">
        <v>22260</v>
      </c>
      <c r="F19" s="13">
        <v>23652</v>
      </c>
      <c r="G19" s="13">
        <v>20389</v>
      </c>
      <c r="H19" s="12"/>
    </row>
    <row r="20" spans="1:8" x14ac:dyDescent="0.25">
      <c r="A20" s="12"/>
      <c r="B20" s="12" t="s">
        <v>39</v>
      </c>
      <c r="C20" s="13">
        <v>1405565</v>
      </c>
      <c r="D20" s="13">
        <v>1482301</v>
      </c>
      <c r="E20" s="13">
        <v>1563442</v>
      </c>
      <c r="F20" s="13">
        <v>1649769</v>
      </c>
      <c r="G20" s="13">
        <v>1610420</v>
      </c>
      <c r="H20" s="12"/>
    </row>
    <row r="21" spans="1:8" x14ac:dyDescent="0.25">
      <c r="A21" s="12"/>
      <c r="B21" s="12" t="s">
        <v>40</v>
      </c>
      <c r="C21" s="12"/>
      <c r="D21" s="12"/>
      <c r="E21" s="12"/>
      <c r="F21" s="12"/>
      <c r="G21" s="12"/>
      <c r="H21" s="12"/>
    </row>
  </sheetData>
  <mergeCells count="3">
    <mergeCell ref="A1:A2"/>
    <mergeCell ref="B1:B2"/>
    <mergeCell ref="C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1" sqref="F21"/>
    </sheetView>
  </sheetViews>
  <sheetFormatPr defaultRowHeight="15" x14ac:dyDescent="0.25"/>
  <cols>
    <col min="2" max="2" width="56.28515625" customWidth="1"/>
    <col min="3" max="3" width="20.28515625" customWidth="1"/>
    <col min="4" max="4" width="17.140625" customWidth="1"/>
    <col min="5" max="5" width="16.140625" customWidth="1"/>
    <col min="6" max="6" width="17.5703125" customWidth="1"/>
    <col min="7" max="7" width="22.7109375" customWidth="1"/>
    <col min="8" max="8" width="30.28515625" customWidth="1"/>
  </cols>
  <sheetData>
    <row r="1" spans="1:8" x14ac:dyDescent="0.25">
      <c r="A1" s="28" t="s">
        <v>2</v>
      </c>
      <c r="B1" s="28" t="s">
        <v>3</v>
      </c>
      <c r="C1" s="26" t="s">
        <v>53</v>
      </c>
      <c r="D1" s="30"/>
      <c r="E1" s="30"/>
      <c r="F1" s="30"/>
      <c r="G1" s="30"/>
      <c r="H1" s="27"/>
    </row>
    <row r="2" spans="1:8" x14ac:dyDescent="0.25">
      <c r="A2" s="29"/>
      <c r="B2" s="29"/>
      <c r="C2" s="16">
        <v>2016</v>
      </c>
      <c r="D2" s="16">
        <v>2017</v>
      </c>
      <c r="E2" s="16">
        <v>2018</v>
      </c>
      <c r="F2" s="16">
        <v>2019</v>
      </c>
      <c r="G2" s="16">
        <v>2020</v>
      </c>
      <c r="H2" s="16" t="s">
        <v>52</v>
      </c>
    </row>
    <row r="3" spans="1:8" x14ac:dyDescent="0.25">
      <c r="A3" s="16" t="s">
        <v>5</v>
      </c>
      <c r="B3" s="16" t="s">
        <v>6</v>
      </c>
      <c r="C3" s="17">
        <v>7358.5</v>
      </c>
      <c r="D3" s="17">
        <v>7350.3</v>
      </c>
      <c r="E3" s="17">
        <v>7200.1</v>
      </c>
      <c r="F3" s="17">
        <v>7278.3</v>
      </c>
      <c r="G3" s="17">
        <v>7280</v>
      </c>
      <c r="H3" s="16"/>
    </row>
    <row r="4" spans="1:8" x14ac:dyDescent="0.25">
      <c r="A4" s="16" t="s">
        <v>7</v>
      </c>
      <c r="B4" s="16" t="s">
        <v>8</v>
      </c>
      <c r="C4" s="16">
        <v>503</v>
      </c>
      <c r="D4" s="16">
        <v>522.9</v>
      </c>
      <c r="E4" s="16">
        <v>535</v>
      </c>
      <c r="F4" s="16">
        <v>533.5</v>
      </c>
      <c r="G4" s="16">
        <v>493.4</v>
      </c>
      <c r="H4" s="16"/>
    </row>
    <row r="5" spans="1:8" x14ac:dyDescent="0.25">
      <c r="A5" s="16" t="s">
        <v>9</v>
      </c>
      <c r="B5" s="16" t="s">
        <v>10</v>
      </c>
      <c r="C5" s="17">
        <v>4575.8999999999996</v>
      </c>
      <c r="D5" s="17">
        <v>4940.8</v>
      </c>
      <c r="E5" s="17">
        <v>5446.2</v>
      </c>
      <c r="F5" s="17">
        <v>5887.6</v>
      </c>
      <c r="G5" s="17">
        <v>5820.8</v>
      </c>
      <c r="H5" s="16"/>
    </row>
    <row r="6" spans="1:8" x14ac:dyDescent="0.25">
      <c r="A6" s="16" t="s">
        <v>11</v>
      </c>
      <c r="B6" s="16" t="s">
        <v>12</v>
      </c>
      <c r="C6" s="16">
        <v>201.4</v>
      </c>
      <c r="D6" s="16">
        <v>210.7</v>
      </c>
      <c r="E6" s="16">
        <v>221</v>
      </c>
      <c r="F6" s="16">
        <v>232.5</v>
      </c>
      <c r="G6" s="16">
        <v>234.2</v>
      </c>
      <c r="H6" s="16"/>
    </row>
    <row r="7" spans="1:8" x14ac:dyDescent="0.25">
      <c r="A7" s="16" t="s">
        <v>13</v>
      </c>
      <c r="B7" s="16" t="s">
        <v>14</v>
      </c>
      <c r="C7" s="16">
        <v>23.9</v>
      </c>
      <c r="D7" s="16">
        <v>25.2</v>
      </c>
      <c r="E7" s="16">
        <v>26.2</v>
      </c>
      <c r="F7" s="16">
        <v>27.3</v>
      </c>
      <c r="G7" s="16">
        <v>28.1</v>
      </c>
      <c r="H7" s="16"/>
    </row>
    <row r="8" spans="1:8" x14ac:dyDescent="0.25">
      <c r="A8" s="16" t="s">
        <v>15</v>
      </c>
      <c r="B8" s="16" t="s">
        <v>16</v>
      </c>
      <c r="C8" s="17">
        <v>1434.3</v>
      </c>
      <c r="D8" s="17">
        <v>1593.8</v>
      </c>
      <c r="E8" s="17">
        <v>1750.5</v>
      </c>
      <c r="F8" s="17">
        <v>1828.7</v>
      </c>
      <c r="G8" s="17">
        <v>1716.9</v>
      </c>
      <c r="H8" s="16"/>
    </row>
    <row r="9" spans="1:8" x14ac:dyDescent="0.25">
      <c r="A9" s="16" t="s">
        <v>17</v>
      </c>
      <c r="B9" s="16" t="s">
        <v>18</v>
      </c>
      <c r="C9" s="17">
        <v>2576.1999999999998</v>
      </c>
      <c r="D9" s="17">
        <v>2742.7</v>
      </c>
      <c r="E9" s="17">
        <v>2928.9</v>
      </c>
      <c r="F9" s="17">
        <v>3111.9</v>
      </c>
      <c r="G9" s="17">
        <v>2879.8</v>
      </c>
      <c r="H9" s="16"/>
    </row>
    <row r="10" spans="1:8" x14ac:dyDescent="0.25">
      <c r="A10" s="16" t="s">
        <v>19</v>
      </c>
      <c r="B10" s="16" t="s">
        <v>20</v>
      </c>
      <c r="C10" s="16">
        <v>176.4</v>
      </c>
      <c r="D10" s="16">
        <v>189.8</v>
      </c>
      <c r="E10" s="16">
        <v>204.1</v>
      </c>
      <c r="F10" s="16">
        <v>223.1</v>
      </c>
      <c r="G10" s="16">
        <v>212.2</v>
      </c>
      <c r="H10" s="16"/>
    </row>
    <row r="11" spans="1:8" x14ac:dyDescent="0.25">
      <c r="A11" s="16" t="s">
        <v>21</v>
      </c>
      <c r="B11" s="16" t="s">
        <v>22</v>
      </c>
      <c r="C11" s="16">
        <v>301.3</v>
      </c>
      <c r="D11" s="16">
        <v>325.39999999999998</v>
      </c>
      <c r="E11" s="16">
        <v>350.9</v>
      </c>
      <c r="F11" s="16">
        <v>373</v>
      </c>
      <c r="G11" s="16">
        <v>330.5</v>
      </c>
      <c r="H11" s="16"/>
    </row>
    <row r="12" spans="1:8" x14ac:dyDescent="0.25">
      <c r="A12" s="16" t="s">
        <v>23</v>
      </c>
      <c r="B12" s="16" t="s">
        <v>24</v>
      </c>
      <c r="C12" s="17">
        <v>676.3</v>
      </c>
      <c r="D12" s="17">
        <v>726</v>
      </c>
      <c r="E12" s="17">
        <v>776.3</v>
      </c>
      <c r="F12" s="17">
        <v>831.1</v>
      </c>
      <c r="G12" s="17">
        <v>889.1</v>
      </c>
      <c r="H12" s="16"/>
    </row>
    <row r="13" spans="1:8" x14ac:dyDescent="0.25">
      <c r="A13" s="16" t="s">
        <v>25</v>
      </c>
      <c r="B13" s="16" t="s">
        <v>26</v>
      </c>
      <c r="C13" s="16">
        <v>387</v>
      </c>
      <c r="D13" s="18">
        <v>401.1</v>
      </c>
      <c r="E13" s="16">
        <v>420.7</v>
      </c>
      <c r="F13" s="16">
        <v>435.5</v>
      </c>
      <c r="G13" s="16">
        <v>434</v>
      </c>
      <c r="H13" s="16"/>
    </row>
    <row r="14" spans="1:8" x14ac:dyDescent="0.25">
      <c r="A14" s="16" t="s">
        <v>27</v>
      </c>
      <c r="B14" s="16" t="s">
        <v>28</v>
      </c>
      <c r="C14" s="16">
        <v>499.2</v>
      </c>
      <c r="D14" s="16">
        <v>522.29999999999995</v>
      </c>
      <c r="E14" s="16">
        <v>553.29999999999995</v>
      </c>
      <c r="F14" s="16">
        <v>575.1</v>
      </c>
      <c r="G14" s="16">
        <v>585.29999999999995</v>
      </c>
      <c r="H14" s="16"/>
    </row>
    <row r="15" spans="1:8" x14ac:dyDescent="0.25">
      <c r="A15" s="16" t="s">
        <v>29</v>
      </c>
      <c r="B15" s="16" t="s">
        <v>30</v>
      </c>
      <c r="C15" s="16">
        <v>66.400000000000006</v>
      </c>
      <c r="D15" s="16">
        <v>70</v>
      </c>
      <c r="E15" s="16">
        <v>74.900000000000006</v>
      </c>
      <c r="F15" s="16">
        <v>78.8</v>
      </c>
      <c r="G15" s="16">
        <v>73.599999999999994</v>
      </c>
      <c r="H15" s="16"/>
    </row>
    <row r="16" spans="1:8" x14ac:dyDescent="0.25">
      <c r="A16" s="16" t="s">
        <v>31</v>
      </c>
      <c r="B16" s="16" t="s">
        <v>32</v>
      </c>
      <c r="C16" s="16">
        <v>659</v>
      </c>
      <c r="D16" s="16">
        <v>683.9</v>
      </c>
      <c r="E16" s="17">
        <v>712.5</v>
      </c>
      <c r="F16" s="16">
        <v>734.6</v>
      </c>
      <c r="G16" s="16">
        <v>718.4</v>
      </c>
      <c r="H16" s="16"/>
    </row>
    <row r="17" spans="1:8" x14ac:dyDescent="0.25">
      <c r="A17" s="16" t="s">
        <v>33</v>
      </c>
      <c r="B17" s="16" t="s">
        <v>34</v>
      </c>
      <c r="C17" s="17">
        <v>535.79999999999995</v>
      </c>
      <c r="D17" s="17">
        <v>558.4</v>
      </c>
      <c r="E17" s="16">
        <v>590.1</v>
      </c>
      <c r="F17" s="17">
        <v>626.9</v>
      </c>
      <c r="G17" s="17">
        <v>642</v>
      </c>
      <c r="H17" s="16"/>
    </row>
    <row r="18" spans="1:8" x14ac:dyDescent="0.25">
      <c r="A18" s="16" t="s">
        <v>35</v>
      </c>
      <c r="B18" s="16" t="s">
        <v>36</v>
      </c>
      <c r="C18" s="16">
        <v>126</v>
      </c>
      <c r="D18" s="16">
        <v>133.19999999999999</v>
      </c>
      <c r="E18" s="16">
        <v>142.9</v>
      </c>
      <c r="F18" s="16">
        <v>152.30000000000001</v>
      </c>
      <c r="G18" s="16">
        <v>167</v>
      </c>
      <c r="H18" s="16"/>
    </row>
    <row r="19" spans="1:8" x14ac:dyDescent="0.25">
      <c r="A19" s="16" t="s">
        <v>37</v>
      </c>
      <c r="B19" s="16" t="s">
        <v>38</v>
      </c>
      <c r="C19" s="16">
        <v>403.4</v>
      </c>
      <c r="D19" s="16">
        <v>421.8</v>
      </c>
      <c r="E19" s="17">
        <v>441.9</v>
      </c>
      <c r="F19" s="16">
        <v>465</v>
      </c>
      <c r="G19" s="16">
        <v>392.8</v>
      </c>
      <c r="H19" s="16"/>
    </row>
    <row r="20" spans="1:8" x14ac:dyDescent="0.25">
      <c r="A20" s="16"/>
      <c r="B20" s="16" t="s">
        <v>39</v>
      </c>
      <c r="C20" s="17">
        <v>20504.099999999999</v>
      </c>
      <c r="D20" s="17">
        <v>21418.2</v>
      </c>
      <c r="E20" s="15">
        <v>22374.6</v>
      </c>
      <c r="F20" s="17">
        <v>23395.3</v>
      </c>
      <c r="G20" s="17">
        <v>22898.2</v>
      </c>
      <c r="H20" s="16"/>
    </row>
    <row r="21" spans="1:8" x14ac:dyDescent="0.25">
      <c r="A21" s="16"/>
      <c r="B21" s="16" t="s">
        <v>40</v>
      </c>
      <c r="C21" s="16"/>
      <c r="D21" s="16"/>
      <c r="E21" s="16"/>
      <c r="F21" s="16"/>
      <c r="G21" s="16"/>
      <c r="H21" s="16"/>
    </row>
  </sheetData>
  <mergeCells count="3">
    <mergeCell ref="A1:A2"/>
    <mergeCell ref="B1:B2"/>
    <mergeCell ref="C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19" sqref="H19"/>
    </sheetView>
  </sheetViews>
  <sheetFormatPr defaultRowHeight="15" x14ac:dyDescent="0.25"/>
  <cols>
    <col min="2" max="2" width="53.7109375" customWidth="1"/>
    <col min="3" max="3" width="13.140625" customWidth="1"/>
    <col min="4" max="4" width="15" customWidth="1"/>
    <col min="5" max="5" width="13.28515625" customWidth="1"/>
    <col min="6" max="6" width="13.7109375" customWidth="1"/>
    <col min="7" max="7" width="14" customWidth="1"/>
    <col min="8" max="8" width="18.42578125" customWidth="1"/>
  </cols>
  <sheetData>
    <row r="1" spans="1:8" x14ac:dyDescent="0.25">
      <c r="A1" s="28" t="s">
        <v>2</v>
      </c>
      <c r="B1" s="28" t="s">
        <v>3</v>
      </c>
      <c r="C1" s="26" t="s">
        <v>53</v>
      </c>
      <c r="D1" s="30"/>
      <c r="E1" s="30"/>
      <c r="F1" s="30"/>
      <c r="G1" s="30"/>
      <c r="H1" s="27"/>
    </row>
    <row r="2" spans="1:8" x14ac:dyDescent="0.25">
      <c r="A2" s="29"/>
      <c r="B2" s="29"/>
      <c r="C2" s="20">
        <v>2016</v>
      </c>
      <c r="D2" s="20">
        <v>2017</v>
      </c>
      <c r="E2" s="20">
        <v>2018</v>
      </c>
      <c r="F2" s="20">
        <v>2019</v>
      </c>
      <c r="G2" s="20">
        <v>2020</v>
      </c>
      <c r="H2" s="20" t="s">
        <v>52</v>
      </c>
    </row>
    <row r="3" spans="1:8" x14ac:dyDescent="0.25">
      <c r="A3" s="20" t="s">
        <v>5</v>
      </c>
      <c r="B3" s="20" t="s">
        <v>6</v>
      </c>
      <c r="C3" s="21">
        <f>('PDRB PROBOLINGGO'!C3/'PDRB PROBOLINGGO'!$C$20)/('PDRB JATIM'!C3/'PDRB JATIM'!$C$20)</f>
        <v>3.0615392119385008</v>
      </c>
      <c r="D3" s="21">
        <f>('PDRB PROBOLINGGO'!D3/'PDRB PROBOLINGGO'!$D$20)/('PDRB JATIM'!D3/'PDRB JATIM'!$D$20)</f>
        <v>3.039514607207304</v>
      </c>
      <c r="E3" s="21">
        <f>('PDRB PROBOLINGGO'!E3/'PDRB PROBOLINGGO'!$E$20)/('PDRB JATIM'!E3/'PDRB JATIM'!$E$20)</f>
        <v>3.0715042841892486</v>
      </c>
      <c r="F3" s="21">
        <f>('PDRB PROBOLINGGO'!F3/'PDRB PROBOLINGGO'!$F$20)/('PDRB JATIM'!F3/'PDRB JATIM'!$F$20)</f>
        <v>3.0967231369051285</v>
      </c>
      <c r="G3" s="21">
        <f>('PDRB PROBOLINGGO'!G3/'PDRB PROBOLINGGO'!$G$20)/('PDRB JATIM'!G3/'PDRB JATIM'!$G$20)</f>
        <v>3.0602919932079127</v>
      </c>
      <c r="H3" s="25">
        <f>AVERAGE(C3:G3)</f>
        <v>3.065914646689619</v>
      </c>
    </row>
    <row r="4" spans="1:8" x14ac:dyDescent="0.25">
      <c r="A4" s="20" t="s">
        <v>7</v>
      </c>
      <c r="B4" s="20" t="s">
        <v>8</v>
      </c>
      <c r="C4" s="21">
        <f>('PDRB PROBOLINGGO'!C4/'PDRB PROBOLINGGO'!$C$20)/('PDRB JATIM'!C4/'PDRB JATIM'!$C$20)</f>
        <v>0.45959172856872943</v>
      </c>
      <c r="D4" s="21">
        <f>('PDRB PROBOLINGGO'!D4/'PDRB PROBOLINGGO'!$D$20)/('PDRB JATIM'!D4/'PDRB JATIM'!$D$20)</f>
        <v>0.44878992380772031</v>
      </c>
      <c r="E4" s="21">
        <f>('PDRB PROBOLINGGO'!E4/'PDRB PROBOLINGGO'!$E$20)/('PDRB JATIM'!E4/'PDRB JATIM'!$E$20)</f>
        <v>0.45272758136073582</v>
      </c>
      <c r="F4" s="21">
        <f>('PDRB PROBOLINGGO'!F4/'PDRB PROBOLINGGO'!$F$20)/('PDRB JATIM'!F4/'PDRB JATIM'!$F$20)</f>
        <v>0.44900080526468927</v>
      </c>
      <c r="G4" s="21">
        <f>('PDRB PROBOLINGGO'!G4/'PDRB PROBOLINGGO'!$G$20)/('PDRB JATIM'!G4/'PDRB JATIM'!$G$20)</f>
        <v>0.43220692984224618</v>
      </c>
      <c r="H4" s="22">
        <f t="shared" ref="H4:H19" si="0">AVERAGE(C4:G4)</f>
        <v>0.44846339376882421</v>
      </c>
    </row>
    <row r="5" spans="1:8" x14ac:dyDescent="0.25">
      <c r="A5" s="20" t="s">
        <v>9</v>
      </c>
      <c r="B5" s="20" t="s">
        <v>10</v>
      </c>
      <c r="C5" s="21">
        <f>('PDRB PROBOLINGGO'!C5/'PDRB PROBOLINGGO'!$C$20)/('PDRB JATIM'!C5/'PDRB JATIM'!$C$20)</f>
        <v>0.76369279243039112</v>
      </c>
      <c r="D5" s="21">
        <f>('PDRB PROBOLINGGO'!D5/'PDRB PROBOLINGGO'!$D$20)/('PDRB JATIM'!D5/'PDRB JATIM'!$D$20)</f>
        <v>0.78767473298515989</v>
      </c>
      <c r="E5" s="21">
        <f>('PDRB PROBOLINGGO'!E5/'PDRB PROBOLINGGO'!$E$20)/('PDRB JATIM'!E5/'PDRB JATIM'!$E$20)</f>
        <v>0.81505847055995562</v>
      </c>
      <c r="F5" s="21">
        <f>('PDRB PROBOLINGGO'!F5/'PDRB PROBOLINGGO'!$F$20)/('PDRB JATIM'!F5/'PDRB JATIM'!$F$20)</f>
        <v>0.83222560968931025</v>
      </c>
      <c r="G5" s="21">
        <f>('PDRB PROBOLINGGO'!G5/'PDRB PROBOLINGGO'!$G$20)/('PDRB JATIM'!G5/'PDRB JATIM'!$G$20)</f>
        <v>0.83786173952106069</v>
      </c>
      <c r="H5" s="22">
        <f t="shared" si="0"/>
        <v>0.80730266903717551</v>
      </c>
    </row>
    <row r="6" spans="1:8" x14ac:dyDescent="0.25">
      <c r="A6" s="20" t="s">
        <v>11</v>
      </c>
      <c r="B6" s="20" t="s">
        <v>12</v>
      </c>
      <c r="C6" s="21">
        <f>('PDRB PROBOLINGGO'!C6/'PDRB PROBOLINGGO'!$C$20)/('PDRB JATIM'!C6/'PDRB JATIM'!$C$20)</f>
        <v>3.0789602724349718</v>
      </c>
      <c r="D6" s="21">
        <f>('PDRB PROBOLINGGO'!D6/'PDRB PROBOLINGGO'!$D$20)/('PDRB JATIM'!D6/'PDRB JATIM'!$D$20)</f>
        <v>3.1700063771445088</v>
      </c>
      <c r="E6" s="21">
        <f>('PDRB PROBOLINGGO'!E6/'PDRB PROBOLINGGO'!$E$20)/('PDRB JATIM'!E6/'PDRB JATIM'!$E$20)</f>
        <v>3.4324385830393003</v>
      </c>
      <c r="F6" s="21">
        <f>('PDRB PROBOLINGGO'!F6/'PDRB PROBOLINGGO'!$F$20)/('PDRB JATIM'!F6/'PDRB JATIM'!$F$20)</f>
        <v>3.5946565743622312</v>
      </c>
      <c r="G6" s="21">
        <f>('PDRB PROBOLINGGO'!G6/'PDRB PROBOLINGGO'!$G$20)/('PDRB JATIM'!G6/'PDRB JATIM'!$G$20)</f>
        <v>3.6997258689801713</v>
      </c>
      <c r="H6" s="25">
        <f t="shared" si="0"/>
        <v>3.3951575351922365</v>
      </c>
    </row>
    <row r="7" spans="1:8" x14ac:dyDescent="0.25">
      <c r="A7" s="20" t="s">
        <v>13</v>
      </c>
      <c r="B7" s="20" t="s">
        <v>14</v>
      </c>
      <c r="C7" s="21">
        <f>('PDRB PROBOLINGGO'!C7/'PDRB PROBOLINGGO'!$C$20)/('PDRB JATIM'!C7/'PDRB JATIM'!$C$20)</f>
        <v>1.1985043353882081</v>
      </c>
      <c r="D7" s="21">
        <f>('PDRB PROBOLINGGO'!D7/'PDRB PROBOLINGGO'!$D$20)/('PDRB JATIM'!D7/'PDRB JATIM'!$D$20)</f>
        <v>1.1986461076026773</v>
      </c>
      <c r="E7" s="21">
        <f>('PDRB PROBOLINGGO'!E7/'PDRB PROBOLINGGO'!$E$20)/('PDRB JATIM'!E7/'PDRB JATIM'!$E$20)</f>
        <v>1.2084123442780577</v>
      </c>
      <c r="F7" s="21">
        <f>('PDRB PROBOLINGGO'!F7/'PDRB PROBOLINGGO'!$F$20)/('PDRB JATIM'!F7/'PDRB JATIM'!$F$20)</f>
        <v>1.213054296681195</v>
      </c>
      <c r="G7" s="21">
        <f>('PDRB PROBOLINGGO'!G7/'PDRB PROBOLINGGO'!$G$20)/('PDRB JATIM'!G7/'PDRB JATIM'!$G$20)</f>
        <v>1.1855190342302049</v>
      </c>
      <c r="H7" s="25">
        <f t="shared" si="0"/>
        <v>1.2008272236360686</v>
      </c>
    </row>
    <row r="8" spans="1:8" x14ac:dyDescent="0.25">
      <c r="A8" s="20" t="s">
        <v>15</v>
      </c>
      <c r="B8" s="20" t="s">
        <v>16</v>
      </c>
      <c r="C8" s="21">
        <f>('PDRB PROBOLINGGO'!C8/'PDRB PROBOLINGGO'!$C$20)/('PDRB JATIM'!C8/'PDRB JATIM'!$C$20)</f>
        <v>0.77215133874753283</v>
      </c>
      <c r="D8" s="21">
        <f>('PDRB PROBOLINGGO'!D8/'PDRB PROBOLINGGO'!$D$20)/('PDRB JATIM'!D8/'PDRB JATIM'!$D$20)</f>
        <v>0.81024109875953576</v>
      </c>
      <c r="E8" s="21">
        <f>('PDRB PROBOLINGGO'!E8/'PDRB PROBOLINGGO'!$E$20)/('PDRB JATIM'!E8/'PDRB JATIM'!$E$20)</f>
        <v>0.84275529710140107</v>
      </c>
      <c r="F8" s="21">
        <f>('PDRB PROBOLINGGO'!F8/'PDRB PROBOLINGGO'!$F$20)/('PDRB JATIM'!F8/'PDRB JATIM'!$F$20)</f>
        <v>0.83905682521211655</v>
      </c>
      <c r="G8" s="21">
        <f>('PDRB PROBOLINGGO'!G8/'PDRB PROBOLINGGO'!$G$20)/('PDRB JATIM'!G8/'PDRB JATIM'!$G$20)</f>
        <v>0.81229177381614426</v>
      </c>
      <c r="H8" s="22">
        <f t="shared" si="0"/>
        <v>0.81529926672734609</v>
      </c>
    </row>
    <row r="9" spans="1:8" x14ac:dyDescent="0.25">
      <c r="A9" s="20" t="s">
        <v>17</v>
      </c>
      <c r="B9" s="20" t="s">
        <v>18</v>
      </c>
      <c r="C9" s="21">
        <f>('PDRB PROBOLINGGO'!C9/'PDRB PROBOLINGGO'!$C$20)/('PDRB JATIM'!C9/'PDRB JATIM'!$C$20)</f>
        <v>0.68681870779071208</v>
      </c>
      <c r="D9" s="21">
        <f>('PDRB PROBOLINGGO'!D9/'PDRB PROBOLINGGO'!$D$20)/('PDRB JATIM'!D9/'PDRB JATIM'!$D$20)</f>
        <v>0.69475291625385593</v>
      </c>
      <c r="E9" s="21">
        <f>('PDRB PROBOLINGGO'!E9/'PDRB PROBOLINGGO'!$E$20)/('PDRB JATIM'!E9/'PDRB JATIM'!$E$20)</f>
        <v>0.70539019611931197</v>
      </c>
      <c r="F9" s="21">
        <f>('PDRB PROBOLINGGO'!F9/'PDRB PROBOLINGGO'!$F$20)/('PDRB JATIM'!F9/'PDRB JATIM'!$F$20)</f>
        <v>0.71377012862059708</v>
      </c>
      <c r="G9" s="21">
        <f>('PDRB PROBOLINGGO'!G9/'PDRB PROBOLINGGO'!$G$20)/('PDRB JATIM'!G9/'PDRB JATIM'!$G$20)</f>
        <v>0.69887862417470781</v>
      </c>
      <c r="H9" s="22">
        <f t="shared" si="0"/>
        <v>0.69992211459183695</v>
      </c>
    </row>
    <row r="10" spans="1:8" x14ac:dyDescent="0.25">
      <c r="A10" s="20" t="s">
        <v>19</v>
      </c>
      <c r="B10" s="20" t="s">
        <v>20</v>
      </c>
      <c r="C10" s="21">
        <f>('PDRB PROBOLINGGO'!C10/'PDRB PROBOLINGGO'!$C$20)/('PDRB JATIM'!C10/'PDRB JATIM'!$C$20)</f>
        <v>0.29410913183128051</v>
      </c>
      <c r="D10" s="21">
        <f>('PDRB PROBOLINGGO'!D10/'PDRB PROBOLINGGO'!$D$20)/('PDRB JATIM'!D10/'PDRB JATIM'!$D$20)</f>
        <v>0.29965989925192765</v>
      </c>
      <c r="E10" s="21">
        <f>('PDRB PROBOLINGGO'!E10/'PDRB PROBOLINGGO'!$E$20)/('PDRB JATIM'!E10/'PDRB JATIM'!$E$20)</f>
        <v>0.30531000549798626</v>
      </c>
      <c r="F10" s="21">
        <f>('PDRB PROBOLINGGO'!F10/'PDRB PROBOLINGGO'!$F$20)/('PDRB JATIM'!F10/'PDRB JATIM'!$F$20)</f>
        <v>0.32457279154542606</v>
      </c>
      <c r="G10" s="21">
        <f>('PDRB PROBOLINGGO'!G10/'PDRB PROBOLINGGO'!$G$20)/('PDRB JATIM'!G10/'PDRB JATIM'!$G$20)</f>
        <v>0.34658452314250215</v>
      </c>
      <c r="H10" s="22">
        <f t="shared" si="0"/>
        <v>0.31404727025382451</v>
      </c>
    </row>
    <row r="11" spans="1:8" x14ac:dyDescent="0.25">
      <c r="A11" s="20" t="s">
        <v>21</v>
      </c>
      <c r="B11" s="20" t="s">
        <v>22</v>
      </c>
      <c r="C11" s="21">
        <f>('PDRB PROBOLINGGO'!C11/'PDRB PROBOLINGGO'!$C$20)/('PDRB JATIM'!C11/'PDRB JATIM'!$C$20)</f>
        <v>0.28140067090921073</v>
      </c>
      <c r="D11" s="21">
        <f>('PDRB PROBOLINGGO'!D11/'PDRB PROBOLINGGO'!$D$20)/('PDRB JATIM'!D11/'PDRB JATIM'!$D$20)</f>
        <v>0.2843379527088466</v>
      </c>
      <c r="E11" s="21">
        <f>('PDRB PROBOLINGGO'!E11/'PDRB PROBOLINGGO'!$E$20)/('PDRB JATIM'!E11/'PDRB JATIM'!$E$20)</f>
        <v>0.28765810279258636</v>
      </c>
      <c r="F11" s="21">
        <f>('PDRB PROBOLINGGO'!F11/'PDRB PROBOLINGGO'!$F$20)/('PDRB JATIM'!F11/'PDRB JATIM'!$F$20)</f>
        <v>0.28693323729371206</v>
      </c>
      <c r="G11" s="21">
        <f>('PDRB PROBOLINGGO'!G11/'PDRB PROBOLINGGO'!$G$20)/('PDRB JATIM'!G11/'PDRB JATIM'!$G$20)</f>
        <v>0.27824028065371342</v>
      </c>
      <c r="H11" s="22">
        <f t="shared" si="0"/>
        <v>0.28371404887161383</v>
      </c>
    </row>
    <row r="12" spans="1:8" x14ac:dyDescent="0.25">
      <c r="A12" s="20" t="s">
        <v>23</v>
      </c>
      <c r="B12" s="20" t="s">
        <v>24</v>
      </c>
      <c r="C12" s="21">
        <f>('PDRB PROBOLINGGO'!C12/'PDRB PROBOLINGGO'!$C$20)/('PDRB JATIM'!C12/'PDRB JATIM'!$C$20)</f>
        <v>0.58523625028370119</v>
      </c>
      <c r="D12" s="21">
        <f>('PDRB PROBOLINGGO'!D12/'PDRB PROBOLINGGO'!$D$20)/('PDRB JATIM'!D12/'PDRB JATIM'!$D$20)</f>
        <v>0.59321451614931475</v>
      </c>
      <c r="E12" s="21">
        <f>('PDRB PROBOLINGGO'!E12/'PDRB PROBOLINGGO'!$E$20)/('PDRB JATIM'!E12/'PDRB JATIM'!$E$20)</f>
        <v>0.59994410561560829</v>
      </c>
      <c r="F12" s="21">
        <f>('PDRB PROBOLINGGO'!F12/'PDRB PROBOLINGGO'!$F$20)/('PDRB JATIM'!F12/'PDRB JATIM'!$F$20)</f>
        <v>0.60375160578515152</v>
      </c>
      <c r="G12" s="21">
        <f>('PDRB PROBOLINGGO'!G12/'PDRB PROBOLINGGO'!$G$20)/('PDRB JATIM'!G12/'PDRB JATIM'!$G$20)</f>
        <v>0.58651382994459089</v>
      </c>
      <c r="H12" s="22">
        <f t="shared" si="0"/>
        <v>0.59373206155567337</v>
      </c>
    </row>
    <row r="13" spans="1:8" x14ac:dyDescent="0.25">
      <c r="A13" s="20" t="s">
        <v>25</v>
      </c>
      <c r="B13" s="20" t="s">
        <v>26</v>
      </c>
      <c r="C13" s="21">
        <f>('PDRB PROBOLINGGO'!C13/'PDRB PROBOLINGGO'!$C$20)/('PDRB JATIM'!C13/'PDRB JATIM'!$C$20)</f>
        <v>0.71393252860357559</v>
      </c>
      <c r="D13" s="21">
        <f>('PDRB PROBOLINGGO'!D13/'PDRB PROBOLINGGO'!$D$20)/('PDRB JATIM'!D13/'PDRB JATIM'!$D$20)</f>
        <v>0.72925641782328932</v>
      </c>
      <c r="E13" s="21">
        <f>('PDRB PROBOLINGGO'!E13/'PDRB PROBOLINGGO'!$E$20)/('PDRB JATIM'!E13/'PDRB JATIM'!$E$20)</f>
        <v>0.73749946947449174</v>
      </c>
      <c r="F13" s="21">
        <f>('PDRB PROBOLINGGO'!F13/'PDRB PROBOLINGGO'!$F$20)/('PDRB JATIM'!F13/'PDRB JATIM'!$F$20)</f>
        <v>0.74224054272372197</v>
      </c>
      <c r="G13" s="21">
        <f>('PDRB PROBOLINGGO'!G13/'PDRB PROBOLINGGO'!$G$20)/('PDRB JATIM'!G13/'PDRB JATIM'!$G$20)</f>
        <v>0.73639949746311761</v>
      </c>
      <c r="H13" s="22">
        <f t="shared" si="0"/>
        <v>0.73186569121763922</v>
      </c>
    </row>
    <row r="14" spans="1:8" x14ac:dyDescent="0.25">
      <c r="A14" s="20" t="s">
        <v>27</v>
      </c>
      <c r="B14" s="20" t="s">
        <v>28</v>
      </c>
      <c r="C14" s="21">
        <f>('PDRB PROBOLINGGO'!C14/'PDRB PROBOLINGGO'!$C$20)/('PDRB JATIM'!C14/'PDRB JATIM'!$C$20)</f>
        <v>1.4083039539941116</v>
      </c>
      <c r="D14" s="21">
        <f>('PDRB PROBOLINGGO'!D14/'PDRB PROBOLINGGO'!$D$20)/('PDRB JATIM'!D14/'PDRB JATIM'!$D$20)</f>
        <v>1.4316817082655582</v>
      </c>
      <c r="E14" s="21">
        <f>('PDRB PROBOLINGGO'!E14/'PDRB PROBOLINGGO'!$E$20)/('PDRB JATIM'!E14/'PDRB JATIM'!$E$20)</f>
        <v>1.4413843926596401</v>
      </c>
      <c r="F14" s="21">
        <f>('PDRB PROBOLINGGO'!F14/'PDRB PROBOLINGGO'!$F$20)/('PDRB JATIM'!F14/'PDRB JATIM'!$F$20)</f>
        <v>1.4258628559114979</v>
      </c>
      <c r="G14" s="21">
        <f>('PDRB PROBOLINGGO'!G14/'PDRB PROBOLINGGO'!$G$20)/('PDRB JATIM'!G14/'PDRB JATIM'!$G$20)</f>
        <v>1.3922709535492981</v>
      </c>
      <c r="H14" s="25">
        <f t="shared" si="0"/>
        <v>1.4199007728760211</v>
      </c>
    </row>
    <row r="15" spans="1:8" x14ac:dyDescent="0.25">
      <c r="A15" s="20" t="s">
        <v>29</v>
      </c>
      <c r="B15" s="20" t="s">
        <v>30</v>
      </c>
      <c r="C15" s="21">
        <f>('PDRB PROBOLINGGO'!C15/'PDRB PROBOLINGGO'!$C$20)/('PDRB JATIM'!C15/'PDRB JATIM'!$C$20)</f>
        <v>0.41816710769680437</v>
      </c>
      <c r="D15" s="21">
        <f>('PDRB PROBOLINGGO'!D15/'PDRB PROBOLINGGO'!$D$20)/('PDRB JATIM'!D15/'PDRB JATIM'!$D$20)</f>
        <v>0.42174005556085037</v>
      </c>
      <c r="E15" s="21">
        <f>('PDRB PROBOLINGGO'!E15/'PDRB PROBOLINGGO'!$E$20)/('PDRB JATIM'!E15/'PDRB JATIM'!$E$20)</f>
        <v>0.42519244637739839</v>
      </c>
      <c r="F15" s="21">
        <f>('PDRB PROBOLINGGO'!F15/'PDRB PROBOLINGGO'!$F$20)/('PDRB JATIM'!F15/'PDRB JATIM'!$F$20)</f>
        <v>0.42327456261605889</v>
      </c>
      <c r="G15" s="21">
        <f>('PDRB PROBOLINGGO'!G15/'PDRB PROBOLINGGO'!$G$20)/('PDRB JATIM'!G15/'PDRB JATIM'!$G$20)</f>
        <v>0.424979848338227</v>
      </c>
      <c r="H15" s="22">
        <f t="shared" si="0"/>
        <v>0.42267080411786784</v>
      </c>
    </row>
    <row r="16" spans="1:8" x14ac:dyDescent="0.25">
      <c r="A16" s="20" t="s">
        <v>31</v>
      </c>
      <c r="B16" s="20" t="s">
        <v>32</v>
      </c>
      <c r="C16" s="21">
        <f>('PDRB PROBOLINGGO'!C16/'PDRB PROBOLINGGO'!$C$20)/('PDRB JATIM'!C16/'PDRB JATIM'!$C$20)</f>
        <v>1.4265105940231808</v>
      </c>
      <c r="D16" s="21">
        <f>('PDRB PROBOLINGGO'!D16/'PDRB PROBOLINGGO'!$D$20)/('PDRB JATIM'!D16/'PDRB JATIM'!$D$20)</f>
        <v>1.462188407107895</v>
      </c>
      <c r="E16" s="21">
        <f>('PDRB PROBOLINGGO'!E16/'PDRB PROBOLINGGO'!$E$20)/('PDRB JATIM'!E16/'PDRB JATIM'!$E$20)</f>
        <v>1.4760294479020035</v>
      </c>
      <c r="F16" s="21">
        <f>('PDRB PROBOLINGGO'!F16/'PDRB PROBOLINGGO'!$F$20)/('PDRB JATIM'!F16/'PDRB JATIM'!$F$20)</f>
        <v>1.4807303560903229</v>
      </c>
      <c r="G16" s="21">
        <f>('PDRB PROBOLINGGO'!G16/'PDRB PROBOLINGGO'!$G$20)/('PDRB JATIM'!G16/'PDRB JATIM'!$G$20)</f>
        <v>1.4498190916769258</v>
      </c>
      <c r="H16" s="25">
        <f t="shared" si="0"/>
        <v>1.4590555793600655</v>
      </c>
    </row>
    <row r="17" spans="1:8" x14ac:dyDescent="0.25">
      <c r="A17" s="20" t="s">
        <v>33</v>
      </c>
      <c r="B17" s="20" t="s">
        <v>34</v>
      </c>
      <c r="C17" s="21">
        <f>('PDRB PROBOLINGGO'!C17/'PDRB PROBOLINGGO'!$C$20)/('PDRB JATIM'!C17/'PDRB JATIM'!$C$20)</f>
        <v>0.98104446553078595</v>
      </c>
      <c r="D17" s="21">
        <f>('PDRB PROBOLINGGO'!D17/'PDRB PROBOLINGGO'!$D$20)/('PDRB JATIM'!D17/'PDRB JATIM'!$D$20)</f>
        <v>0.99264081159025608</v>
      </c>
      <c r="E17" s="21">
        <f>('PDRB PROBOLINGGO'!E17/'PDRB PROBOLINGGO'!$E$20)/('PDRB JATIM'!E17/'PDRB JATIM'!$E$20)</f>
        <v>1.0048172637869077</v>
      </c>
      <c r="F17" s="21">
        <f>('PDRB PROBOLINGGO'!F17/'PDRB PROBOLINGGO'!$F$20)/('PDRB JATIM'!F17/'PDRB JATIM'!$F$20)</f>
        <v>1.004274921528177</v>
      </c>
      <c r="G17" s="21">
        <f>('PDRB PROBOLINGGO'!G17/'PDRB PROBOLINGGO'!$G$20)/('PDRB JATIM'!G17/'PDRB JATIM'!$G$20)</f>
        <v>0.9867038515196449</v>
      </c>
      <c r="H17" s="22">
        <f t="shared" si="0"/>
        <v>0.99389626279115428</v>
      </c>
    </row>
    <row r="18" spans="1:8" x14ac:dyDescent="0.25">
      <c r="A18" s="20" t="s">
        <v>35</v>
      </c>
      <c r="B18" s="20" t="s">
        <v>36</v>
      </c>
      <c r="C18" s="21">
        <f>('PDRB PROBOLINGGO'!C18/'PDRB PROBOLINGGO'!$C$20)/('PDRB JATIM'!C18/'PDRB JATIM'!$C$20)</f>
        <v>0.9342731171477322</v>
      </c>
      <c r="D18" s="21">
        <f>('PDRB PROBOLINGGO'!D18/'PDRB PROBOLINGGO'!$D$20)/('PDRB JATIM'!D18/'PDRB JATIM'!$D$20)</f>
        <v>0.94606370517813376</v>
      </c>
      <c r="E18" s="21">
        <f>('PDRB PROBOLINGGO'!E18/'PDRB PROBOLINGGO'!$E$20)/('PDRB JATIM'!E18/'PDRB JATIM'!$E$20)</f>
        <v>0.95224537062124903</v>
      </c>
      <c r="F18" s="21">
        <f>('PDRB PROBOLINGGO'!F18/'PDRB PROBOLINGGO'!$F$20)/('PDRB JATIM'!F18/'PDRB JATIM'!$F$20)</f>
        <v>0.95227489096173656</v>
      </c>
      <c r="G18" s="21">
        <f>('PDRB PROBOLINGGO'!G18/'PDRB PROBOLINGGO'!$G$20)/('PDRB JATIM'!G18/'PDRB JATIM'!$G$20)</f>
        <v>0.9580744030903362</v>
      </c>
      <c r="H18" s="22">
        <f t="shared" si="0"/>
        <v>0.94858629739983746</v>
      </c>
    </row>
    <row r="19" spans="1:8" x14ac:dyDescent="0.25">
      <c r="A19" s="20" t="s">
        <v>37</v>
      </c>
      <c r="B19" s="20" t="s">
        <v>38</v>
      </c>
      <c r="C19" s="21">
        <f>('PDRB PROBOLINGGO'!C19/'PDRB PROBOLINGGO'!$C$20)/('PDRB JATIM'!C19/'PDRB JATIM'!$C$20)</f>
        <v>1.3623630892181176</v>
      </c>
      <c r="D19" s="21">
        <f>('PDRB PROBOLINGGO'!D19/'PDRB PROBOLINGGO'!$D$20)/('PDRB JATIM'!D19/'PDRB JATIM'!$D$20)</f>
        <v>1.3767091910477502</v>
      </c>
      <c r="E19" s="21">
        <f>('PDRB PROBOLINGGO'!E19/'PDRB PROBOLINGGO'!$E$20)/('PDRB JATIM'!E19/'PDRB JATIM'!$E$20)</f>
        <v>1.387156100403897</v>
      </c>
      <c r="F19" s="21">
        <f>('PDRB PROBOLINGGO'!F19/'PDRB PROBOLINGGO'!$F$20)/('PDRB JATIM'!F19/'PDRB JATIM'!$F$20)</f>
        <v>1.3863714388352899</v>
      </c>
      <c r="G19" s="21">
        <f>('PDRB PROBOLINGGO'!G19/'PDRB PROBOLINGGO'!$G$20)/('PDRB JATIM'!G19/'PDRB JATIM'!$G$20)</f>
        <v>1.3549190982163051</v>
      </c>
      <c r="H19" s="25">
        <f t="shared" si="0"/>
        <v>1.3735037835442718</v>
      </c>
    </row>
    <row r="20" spans="1:8" x14ac:dyDescent="0.25">
      <c r="A20" s="20"/>
      <c r="B20" s="20" t="s">
        <v>39</v>
      </c>
      <c r="C20" s="21"/>
      <c r="D20" s="20"/>
      <c r="E20" s="20"/>
      <c r="F20" s="20"/>
      <c r="G20" s="20"/>
      <c r="H20" s="20"/>
    </row>
    <row r="21" spans="1:8" x14ac:dyDescent="0.25">
      <c r="A21" s="20"/>
      <c r="B21" s="20" t="s">
        <v>40</v>
      </c>
      <c r="C21" s="21"/>
      <c r="D21" s="20"/>
      <c r="E21" s="20"/>
      <c r="F21" s="20"/>
      <c r="G21" s="20"/>
      <c r="H21" s="20"/>
    </row>
    <row r="23" spans="1:8" x14ac:dyDescent="0.25">
      <c r="A23" s="19"/>
      <c r="B23" s="19" t="s">
        <v>54</v>
      </c>
      <c r="C23" s="19"/>
      <c r="D23" s="19"/>
      <c r="E23" s="19"/>
      <c r="F23" s="19"/>
      <c r="G23" s="19"/>
      <c r="H23" s="19"/>
    </row>
  </sheetData>
  <mergeCells count="3">
    <mergeCell ref="A1:A2"/>
    <mergeCell ref="B1:B2"/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ANALISIS SS PROB</vt:lpstr>
      <vt:lpstr>PDRB JATIM</vt:lpstr>
      <vt:lpstr>PDRB PROBOLINGGO</vt:lpstr>
      <vt:lpstr>LQ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2021-10-27T00:46:39Z</dcterms:created>
  <dcterms:modified xsi:type="dcterms:W3CDTF">2021-10-29T02:44:24Z</dcterms:modified>
</cp:coreProperties>
</file>